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ckzettel" sheetId="1" state="visible" r:id="rId1"/>
    <sheet xmlns:r="http://schemas.openxmlformats.org/officeDocument/2006/relationships" name="Demo-Dat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&quot; €&quot;"/>
    <numFmt numFmtId="165" formatCode="DD.MM.YYYY"/>
    <numFmt numFmtId="166" formatCode="0&quot; Tage&quot;"/>
  </numFmts>
  <fonts count="10">
    <font>
      <name val="Calibri"/>
      <family val="2"/>
      <color theme="1"/>
      <sz val="11"/>
      <scheme val="minor"/>
    </font>
    <font>
      <b val="1"/>
      <color rgb="002563EB"/>
      <sz val="12"/>
    </font>
    <font>
      <name val="Calibri"/>
      <b val="1"/>
      <color rgb="00FFFFFF"/>
      <sz val="11"/>
    </font>
    <font>
      <name val="Calibri"/>
      <color rgb="00334155"/>
      <sz val="11"/>
    </font>
    <font>
      <name val="Calibri"/>
      <b val="1"/>
      <color rgb="00FFFFFF"/>
      <sz val="20"/>
    </font>
    <font>
      <name val="Calibri"/>
      <color rgb="00FFFFFF"/>
      <sz val="11"/>
    </font>
    <font>
      <b val="1"/>
      <color rgb="00FFFFFF"/>
      <sz val="11"/>
    </font>
    <font>
      <name val="Calibri"/>
      <b val="1"/>
      <color rgb="00334155"/>
      <sz val="11"/>
    </font>
    <font>
      <name val="Consolas"/>
      <color rgb="00334155"/>
      <sz val="10"/>
    </font>
    <font>
      <name val="Consolas"/>
      <color rgb="001E40AF"/>
      <sz val="10"/>
    </font>
  </fonts>
  <fills count="10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8FAFC"/>
      </patternFill>
    </fill>
    <fill>
      <patternFill patternType="solid">
        <fgColor rgb="001E40AF"/>
      </patternFill>
    </fill>
    <fill>
      <patternFill patternType="solid">
        <fgColor rgb="00334155"/>
      </patternFill>
    </fill>
    <fill>
      <patternFill patternType="solid">
        <fgColor rgb="007C3AED"/>
      </patternFill>
    </fill>
    <fill>
      <patternFill patternType="solid">
        <fgColor rgb="000891B2"/>
      </patternFill>
    </fill>
    <fill>
      <patternFill patternType="solid">
        <fgColor rgb="00DB2777"/>
      </patternFill>
    </fill>
    <fill>
      <patternFill patternType="solid">
        <fgColor rgb="00CA8A0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0" fontId="2" fillId="5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7" fillId="0" borderId="1" pivotButton="0" quotePrefix="0" xfId="0"/>
    <xf numFmtId="0" fontId="8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9" fillId="0" borderId="1" pivotButton="0" quotePrefix="0" xfId="0"/>
    <xf numFmtId="164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left" vertical="center"/>
    </xf>
    <xf numFmtId="0" fontId="6" fillId="6" borderId="0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7" borderId="0" applyAlignment="1" pivotButton="0" quotePrefix="0" xfId="0">
      <alignment horizontal="left" vertical="center"/>
    </xf>
    <xf numFmtId="0" fontId="6" fillId="8" borderId="0" applyAlignment="1" pivotButton="0" quotePrefix="0" xfId="0">
      <alignment horizontal="left" vertical="center"/>
    </xf>
    <xf numFmtId="0" fontId="6" fillId="9" borderId="0" applyAlignment="1" pivotButton="0" quotePrefix="0" xfId="0">
      <alignment horizontal="left" vertical="center"/>
    </xf>
    <xf numFmtId="165" fontId="7" fillId="0" borderId="1" applyAlignment="1" pivotButton="0" quotePrefix="0" xfId="0">
      <alignment horizontal="left" vertical="center"/>
    </xf>
    <xf numFmtId="166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  <xf numFmtId="164" fontId="3" fillId="0" borderId="1" pivotButton="0" quotePrefix="0" xfId="0"/>
    <xf numFmtId="0" fontId="3" fillId="3" borderId="1" pivotButton="0" quotePrefix="0" xfId="0"/>
    <xf numFmtId="164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2" customWidth="1" min="2" max="2"/>
    <col width="34" customWidth="1" min="3" max="3"/>
    <col width="40" customWidth="1" min="4" max="4"/>
    <col width="30" customWidth="1" min="5" max="5"/>
    <col width="18" customWidth="1" min="6" max="6"/>
  </cols>
  <sheetData>
    <row r="1" ht="34" customHeight="1">
      <c r="B1" s="1" t="inlineStr">
        <is>
          <t>Excel Formel-Spickzettel</t>
        </is>
      </c>
    </row>
    <row r="2">
      <c r="B2" s="2" t="inlineStr">
        <is>
          <t>Die Spalte Ergebnis rechnet live gegen das Blatt Demo-Daten</t>
        </is>
      </c>
    </row>
    <row r="4" ht="20" customHeight="1">
      <c r="B4" s="3" t="inlineStr">
        <is>
          <t>Formelname</t>
        </is>
      </c>
      <c r="C4" s="3" t="inlineStr">
        <is>
          <t>Syntax</t>
        </is>
      </c>
      <c r="D4" s="3" t="inlineStr">
        <is>
          <t>Was sie macht</t>
        </is>
      </c>
      <c r="E4" s="3" t="inlineStr">
        <is>
          <t>Live-Beispiel</t>
        </is>
      </c>
      <c r="F4" s="3" t="inlineStr">
        <is>
          <t>Ergebnis</t>
        </is>
      </c>
    </row>
    <row r="5" ht="19" customHeight="1">
      <c r="B5" s="4" t="inlineStr">
        <is>
          <t xml:space="preserve">  Mathe</t>
        </is>
      </c>
    </row>
    <row r="6">
      <c r="B6" s="5" t="inlineStr">
        <is>
          <t>SUMME</t>
        </is>
      </c>
      <c r="C6" s="6">
        <f>SUMME(Zahl1; Zahl2; ...)</f>
        <v/>
      </c>
      <c r="D6" s="7" t="inlineStr">
        <is>
          <t>Addiert alle Zahlen im Bereich.</t>
        </is>
      </c>
      <c r="E6" s="8" t="inlineStr">
        <is>
          <t>=SUMME(Umsatz)</t>
        </is>
      </c>
      <c r="F6" s="9">
        <f>SUM('Demo-Daten'!C3:C8)</f>
        <v/>
      </c>
    </row>
    <row r="7">
      <c r="B7" s="5" t="inlineStr">
        <is>
          <t>MITTELWERT</t>
        </is>
      </c>
      <c r="C7" s="6">
        <f>MITTELWERT(Bereich)</f>
        <v/>
      </c>
      <c r="D7" s="7" t="inlineStr">
        <is>
          <t>Arithmetisches Mittel der Werte.</t>
        </is>
      </c>
      <c r="E7" s="8" t="inlineStr">
        <is>
          <t>=MITTELWERT(Umsatz)</t>
        </is>
      </c>
      <c r="F7" s="9">
        <f>AVERAGE('Demo-Daten'!C3:C8)</f>
        <v/>
      </c>
    </row>
    <row r="8">
      <c r="B8" s="5" t="inlineStr">
        <is>
          <t>ANZAHL</t>
        </is>
      </c>
      <c r="C8" s="6">
        <f>ANZAHL(Bereich)</f>
        <v/>
      </c>
      <c r="D8" s="7" t="inlineStr">
        <is>
          <t>Zählt Zellen, die Zahlen enthalten.</t>
        </is>
      </c>
      <c r="E8" s="8" t="inlineStr">
        <is>
          <t>=ANZAHL(Umsatz)</t>
        </is>
      </c>
      <c r="F8" s="10">
        <f>COUNT('Demo-Daten'!C3:C8)</f>
        <v/>
      </c>
    </row>
    <row r="9">
      <c r="B9" s="5" t="inlineStr">
        <is>
          <t>ANZAHL2</t>
        </is>
      </c>
      <c r="C9" s="6">
        <f>ANZAHL2(Bereich)</f>
        <v/>
      </c>
      <c r="D9" s="7" t="inlineStr">
        <is>
          <t>Zählt alle nicht leeren Zellen.</t>
        </is>
      </c>
      <c r="E9" s="8" t="inlineStr">
        <is>
          <t>=ANZAHL2(Name)</t>
        </is>
      </c>
      <c r="F9" s="10">
        <f>COUNTA('Demo-Daten'!A3:A8)</f>
        <v/>
      </c>
    </row>
    <row r="10">
      <c r="B10" s="5" t="inlineStr">
        <is>
          <t>MAX</t>
        </is>
      </c>
      <c r="C10" s="6">
        <f>MAX(Bereich)</f>
        <v/>
      </c>
      <c r="D10" s="7" t="inlineStr">
        <is>
          <t>Gibt den größten Wert zurück.</t>
        </is>
      </c>
      <c r="E10" s="8" t="inlineStr">
        <is>
          <t>=MAX(Umsatz)</t>
        </is>
      </c>
      <c r="F10" s="9">
        <f>MAX('Demo-Daten'!C3:C8)</f>
        <v/>
      </c>
    </row>
    <row r="11">
      <c r="B11" s="5" t="inlineStr">
        <is>
          <t>MIN</t>
        </is>
      </c>
      <c r="C11" s="6">
        <f>MIN(Bereich)</f>
        <v/>
      </c>
      <c r="D11" s="7" t="inlineStr">
        <is>
          <t>Gibt den kleinsten Wert zurück.</t>
        </is>
      </c>
      <c r="E11" s="8" t="inlineStr">
        <is>
          <t>=MIN(Umsatz)</t>
        </is>
      </c>
      <c r="F11" s="9">
        <f>MIN('Demo-Daten'!C3:C8)</f>
        <v/>
      </c>
    </row>
    <row r="12">
      <c r="B12" s="5" t="inlineStr">
        <is>
          <t>RUNDEN</t>
        </is>
      </c>
      <c r="C12" s="6">
        <f>RUNDEN(Zahl; Stellen)</f>
        <v/>
      </c>
      <c r="D12" s="7" t="inlineStr">
        <is>
          <t>Rundet auf n Nachkommastellen.</t>
        </is>
      </c>
      <c r="E12" s="8" t="inlineStr">
        <is>
          <t>=RUNDEN(MITTELWERT(Umsatz); 0)</t>
        </is>
      </c>
      <c r="F12" s="9">
        <f>ROUND(AVERAGE('Demo-Daten'!C3:C8),0)</f>
        <v/>
      </c>
    </row>
    <row r="13">
      <c r="B13" s="5" t="inlineStr">
        <is>
          <t>SUMMEWENN</t>
        </is>
      </c>
      <c r="C13" s="6">
        <f>SUMMEWENN(Bereich; Kriterium; Summe)</f>
        <v/>
      </c>
      <c r="D13" s="7" t="inlineStr">
        <is>
          <t>Summiert Werte, die ein Kriterium erfüllen.</t>
        </is>
      </c>
      <c r="E13" s="8" t="inlineStr">
        <is>
          <t>=SUMMEWENN(Abteilung; "Vertrieb"; Umsatz)</t>
        </is>
      </c>
      <c r="F13" s="9">
        <f>SUMIF('Demo-Daten'!B3:B8,"Vertrieb",'Demo-Daten'!C3:C8)</f>
        <v/>
      </c>
    </row>
    <row r="14">
      <c r="B14" s="5" t="inlineStr">
        <is>
          <t>SUMMEWENNS</t>
        </is>
      </c>
      <c r="C14" s="6">
        <f>SUMMEWENNS(Summe; B1; K1; ...)</f>
        <v/>
      </c>
      <c r="D14" s="7" t="inlineStr">
        <is>
          <t>Summiert mit mehreren Kriterien.</t>
        </is>
      </c>
      <c r="E14" s="8" t="inlineStr">
        <is>
          <t>=SUMMEWENNS(Umsatz; Abteilung; "IT"; Region; "West")</t>
        </is>
      </c>
      <c r="F14" s="9">
        <f>SUMIFS('Demo-Daten'!C3:C8,'Demo-Daten'!B3:B8,"IT",'Demo-Daten'!D3:D8,"West")</f>
        <v/>
      </c>
    </row>
    <row r="15">
      <c r="B15" s="5" t="inlineStr">
        <is>
          <t>ZÄHLENWENN</t>
        </is>
      </c>
      <c r="C15" s="6">
        <f>ZÄHLENWENN(Bereich; Kriterium)</f>
        <v/>
      </c>
      <c r="D15" s="7" t="inlineStr">
        <is>
          <t>Zählt Zellen, die ein Kriterium erfüllen.</t>
        </is>
      </c>
      <c r="E15" s="8" t="inlineStr">
        <is>
          <t>=ZÄHLENWENN(Abteilung; "IT")</t>
        </is>
      </c>
      <c r="F15" s="10">
        <f>COUNTIF('Demo-Daten'!B3:B8,"IT")</f>
        <v/>
      </c>
    </row>
    <row r="16" ht="19" customHeight="1">
      <c r="B16" s="11" t="inlineStr">
        <is>
          <t xml:space="preserve">  Logik</t>
        </is>
      </c>
    </row>
    <row r="17">
      <c r="B17" s="5" t="inlineStr">
        <is>
          <t>WENN</t>
        </is>
      </c>
      <c r="C17" s="6">
        <f>WENN(Prüfung; Dann; Sonst)</f>
        <v/>
      </c>
      <c r="D17" s="7" t="inlineStr">
        <is>
          <t>Gibt je nach Bedingung einen von zwei Werten zurück.</t>
        </is>
      </c>
      <c r="E17" s="8" t="inlineStr">
        <is>
          <t>=WENN(C3&gt;5000; "Top"; "OK")</t>
        </is>
      </c>
      <c r="F17" s="12">
        <f>IF('Demo-Daten'!C3&gt;5000,"Top","OK")</f>
        <v/>
      </c>
    </row>
    <row r="18">
      <c r="B18" s="5" t="inlineStr">
        <is>
          <t>WENNS</t>
        </is>
      </c>
      <c r="C18" s="6">
        <f>WENNS(P1; W1; P2; W2; ...)</f>
        <v/>
      </c>
      <c r="D18" s="7" t="inlineStr">
        <is>
          <t>Prüft mehrere Bedingungen der Reihe nach.</t>
        </is>
      </c>
      <c r="E18" s="8" t="inlineStr">
        <is>
          <t>=WENNS(C6&gt;=6000; "A"; C6&gt;=4000; "B"; WAHR; "C")</t>
        </is>
      </c>
      <c r="F18" s="12">
        <f>_xlfn.IFS('Demo-Daten'!C6&gt;=6000,"A",'Demo-Daten'!C6&gt;=4000,"B",TRUE,"C")</f>
        <v/>
      </c>
    </row>
    <row r="19">
      <c r="B19" s="5" t="inlineStr">
        <is>
          <t>WENNFEHLER</t>
        </is>
      </c>
      <c r="C19" s="6">
        <f>WENNFEHLER(Wert; Ersatzwert)</f>
        <v/>
      </c>
      <c r="D19" s="7" t="inlineStr">
        <is>
          <t>Fängt Fehler ab und zeigt einen Ersatz.</t>
        </is>
      </c>
      <c r="E19" s="8" t="inlineStr">
        <is>
          <t>=WENNFEHLER(1/0; "Fehler")</t>
        </is>
      </c>
      <c r="F19" s="12">
        <f>IFERROR(1/0,"Fehler")</f>
        <v/>
      </c>
    </row>
    <row r="20" ht="19" customHeight="1">
      <c r="B20" s="13" t="inlineStr">
        <is>
          <t xml:space="preserve">  Nachschlagen</t>
        </is>
      </c>
    </row>
    <row r="21">
      <c r="B21" s="5" t="inlineStr">
        <is>
          <t>SVERWEIS</t>
        </is>
      </c>
      <c r="C21" s="6">
        <f>SVERWEIS(Suchwert; Matrix; Spalte; 0)</f>
        <v/>
      </c>
      <c r="D21" s="7" t="inlineStr">
        <is>
          <t>Sucht senkrecht in der ersten Spalte.</t>
        </is>
      </c>
      <c r="E21" s="8" t="inlineStr">
        <is>
          <t>=SVERWEIS("David Roth"; A:C; 3; 0)</t>
        </is>
      </c>
      <c r="F21" s="9">
        <f>VLOOKUP("David Roth",'Demo-Daten'!A3:C8,3,FALSE)</f>
        <v/>
      </c>
    </row>
    <row r="22">
      <c r="B22" s="5" t="inlineStr">
        <is>
          <t>XVERWEIS</t>
        </is>
      </c>
      <c r="C22" s="6">
        <f>XVERWEIS(Suchwert; Suchbereich; Rückgabe)</f>
        <v/>
      </c>
      <c r="D22" s="7" t="inlineStr">
        <is>
          <t>Moderne, flexible Suche in beide Richtungen.</t>
        </is>
      </c>
      <c r="E22" s="8" t="inlineStr">
        <is>
          <t>=XVERWEIS("Eva Sommer"; Name; Umsatz)</t>
        </is>
      </c>
      <c r="F22" s="9">
        <f>_xlfn.XLOOKUP("Eva Sommer",'Demo-Daten'!A3:A8,'Demo-Daten'!C3:C8)</f>
        <v/>
      </c>
    </row>
    <row r="23">
      <c r="B23" s="5" t="inlineStr">
        <is>
          <t>INDEX</t>
        </is>
      </c>
      <c r="C23" s="6">
        <f>INDEX(Bereich; Zeile; Spalte)</f>
        <v/>
      </c>
      <c r="D23" s="7" t="inlineStr">
        <is>
          <t>Gibt den Wert an einer Position zurück.</t>
        </is>
      </c>
      <c r="E23" s="8" t="inlineStr">
        <is>
          <t>=INDEX(Umsatz; 4)</t>
        </is>
      </c>
      <c r="F23" s="9">
        <f>INDEX('Demo-Daten'!C3:C8,4)</f>
        <v/>
      </c>
    </row>
    <row r="24">
      <c r="B24" s="5" t="inlineStr">
        <is>
          <t>VERGLEICH</t>
        </is>
      </c>
      <c r="C24" s="6">
        <f>VERGLEICH(Suchwert; Bereich; 0)</f>
        <v/>
      </c>
      <c r="D24" s="7" t="inlineStr">
        <is>
          <t>Findet die Position eines Werts.</t>
        </is>
      </c>
      <c r="E24" s="8" t="inlineStr">
        <is>
          <t>=VERGLEICH("David Roth"; Name; 0)</t>
        </is>
      </c>
      <c r="F24" s="10">
        <f>MATCH("David Roth",'Demo-Daten'!A3:A8,0)</f>
        <v/>
      </c>
    </row>
    <row r="25">
      <c r="B25" s="5" t="inlineStr">
        <is>
          <t>INDEX + VERGLEICH</t>
        </is>
      </c>
      <c r="C25" s="6">
        <f>INDEX(Werte; VERGLEICH(...))</f>
        <v/>
      </c>
      <c r="D25" s="7" t="inlineStr">
        <is>
          <t>Flexible Suche als Kombination.</t>
        </is>
      </c>
      <c r="E25" s="8" t="inlineStr">
        <is>
          <t>=INDEX(Umsatz; VERGLEICH("Carla Wolf"; Name; 0))</t>
        </is>
      </c>
      <c r="F25" s="9">
        <f>INDEX('Demo-Daten'!C3:C8,MATCH("Carla Wolf",'Demo-Daten'!A3:A8,0))</f>
        <v/>
      </c>
    </row>
    <row r="26" ht="19" customHeight="1">
      <c r="B26" s="14" t="inlineStr">
        <is>
          <t xml:space="preserve">  Text</t>
        </is>
      </c>
    </row>
    <row r="27">
      <c r="B27" s="5" t="inlineStr">
        <is>
          <t>TEXT</t>
        </is>
      </c>
      <c r="C27" s="6">
        <f>TEXT(Wert; Format)</f>
        <v/>
      </c>
      <c r="D27" s="7" t="inlineStr">
        <is>
          <t>Formatiert eine Zahl als Text.</t>
        </is>
      </c>
      <c r="E27" s="8" t="inlineStr">
        <is>
          <t>=TEXT(Umsatz; "#.##0 €")</t>
        </is>
      </c>
      <c r="F27" s="12">
        <f>TEXT('Demo-Daten'!C6,"#,##0")&amp;" €"</f>
        <v/>
      </c>
    </row>
    <row r="28">
      <c r="B28" s="5" t="inlineStr">
        <is>
          <t>TEXTVERKETTEN</t>
        </is>
      </c>
      <c r="C28" s="6">
        <f>TEXTVERKETTEN(Trenner; Leer; T1; ...)</f>
        <v/>
      </c>
      <c r="D28" s="7" t="inlineStr">
        <is>
          <t>Verbindet Texte mit Trennzeichen.</t>
        </is>
      </c>
      <c r="E28" s="8" t="inlineStr">
        <is>
          <t>=TEXTVERKETTEN(" - "; WAHR; Name; Abteilung)</t>
        </is>
      </c>
      <c r="F28" s="12">
        <f>_xlfn.TEXTJOIN(" - ",TRUE,'Demo-Daten'!A3,'Demo-Daten'!B3)</f>
        <v/>
      </c>
    </row>
    <row r="29">
      <c r="B29" s="5" t="inlineStr">
        <is>
          <t>LINKS</t>
        </is>
      </c>
      <c r="C29" s="6">
        <f>LINKS(Text; Anzahl)</f>
        <v/>
      </c>
      <c r="D29" s="7" t="inlineStr">
        <is>
          <t>Gibt die ersten n Zeichen zurück.</t>
        </is>
      </c>
      <c r="E29" s="8" t="inlineStr">
        <is>
          <t>=LINKS(Name; 4)</t>
        </is>
      </c>
      <c r="F29" s="12">
        <f>LEFT('Demo-Daten'!A3,4)</f>
        <v/>
      </c>
    </row>
    <row r="30">
      <c r="B30" s="5" t="inlineStr">
        <is>
          <t>RECHTS</t>
        </is>
      </c>
      <c r="C30" s="6">
        <f>RECHTS(Text; Anzahl)</f>
        <v/>
      </c>
      <c r="D30" s="7" t="inlineStr">
        <is>
          <t>Gibt die letzten n Zeichen zurück.</t>
        </is>
      </c>
      <c r="E30" s="8" t="inlineStr">
        <is>
          <t>=RECHTS(Name; 4)</t>
        </is>
      </c>
      <c r="F30" s="12">
        <f>RIGHT('Demo-Daten'!A5,4)</f>
        <v/>
      </c>
    </row>
    <row r="31">
      <c r="B31" s="5" t="inlineStr">
        <is>
          <t>TEIL</t>
        </is>
      </c>
      <c r="C31" s="6">
        <f>TEIL(Text; Start; Anzahl)</f>
        <v/>
      </c>
      <c r="D31" s="7" t="inlineStr">
        <is>
          <t>Gibt einen Teilstring ab Position zurück.</t>
        </is>
      </c>
      <c r="E31" s="8" t="inlineStr">
        <is>
          <t>=TEIL(Name; 6; 4)</t>
        </is>
      </c>
      <c r="F31" s="12">
        <f>MID('Demo-Daten'!A3,6,4)</f>
        <v/>
      </c>
    </row>
    <row r="32">
      <c r="B32" s="5" t="inlineStr">
        <is>
          <t>GLÄTTEN</t>
        </is>
      </c>
      <c r="C32" s="6">
        <f>GLÄTTEN(Text)</f>
        <v/>
      </c>
      <c r="D32" s="7" t="inlineStr">
        <is>
          <t>Entfernt überflüssige Leerzeichen.</t>
        </is>
      </c>
      <c r="E32" s="8" t="inlineStr">
        <is>
          <t>=GLÄTTEN("  Hallo   Welt ")</t>
        </is>
      </c>
      <c r="F32" s="12">
        <f>TRIM("  Hallo   Welt ")</f>
        <v/>
      </c>
    </row>
    <row r="33" ht="19" customHeight="1">
      <c r="B33" s="15" t="inlineStr">
        <is>
          <t xml:space="preserve">  Datum</t>
        </is>
      </c>
    </row>
    <row r="34">
      <c r="B34" s="5" t="inlineStr">
        <is>
          <t>HEUTE</t>
        </is>
      </c>
      <c r="C34" s="6">
        <f>HEUTE()</f>
        <v/>
      </c>
      <c r="D34" s="7" t="inlineStr">
        <is>
          <t>Gibt das aktuelle Datum zurück.</t>
        </is>
      </c>
      <c r="E34" s="8" t="inlineStr">
        <is>
          <t>=HEUTE()</t>
        </is>
      </c>
      <c r="F34" s="16">
        <f>TODAY()</f>
        <v/>
      </c>
    </row>
    <row r="35">
      <c r="B35" s="5" t="inlineStr">
        <is>
          <t>JAHR</t>
        </is>
      </c>
      <c r="C35" s="6">
        <f>JAHR(Datum)</f>
        <v/>
      </c>
      <c r="D35" s="7" t="inlineStr">
        <is>
          <t>Extrahiert das Jahr aus einem Datum.</t>
        </is>
      </c>
      <c r="E35" s="8" t="inlineStr">
        <is>
          <t>=JAHR(HEUTE())</t>
        </is>
      </c>
      <c r="F35" s="10">
        <f>YEAR(TODAY())</f>
        <v/>
      </c>
    </row>
    <row r="36">
      <c r="B36" s="5" t="inlineStr">
        <is>
          <t>Datumsdifferenz</t>
        </is>
      </c>
      <c r="C36" s="6">
        <f>Enddatum - Startdatum</f>
        <v/>
      </c>
      <c r="D36" s="7" t="inlineStr">
        <is>
          <t>Anzahl Tage zwischen zwei Daten.</t>
        </is>
      </c>
      <c r="E36" s="8" t="inlineStr">
        <is>
          <t>=DATUM(2026;12;31) - HEUTE()</t>
        </is>
      </c>
      <c r="F36" s="17">
        <f>DATE(2026,12,31)-TODAY()</f>
        <v/>
      </c>
    </row>
  </sheetData>
  <mergeCells count="7">
    <mergeCell ref="B2:F2"/>
    <mergeCell ref="B16:F16"/>
    <mergeCell ref="B20:F20"/>
    <mergeCell ref="B33:F33"/>
    <mergeCell ref="B5:F5"/>
    <mergeCell ref="B1:F1"/>
    <mergeCell ref="B26:F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0" customWidth="1" min="4" max="4"/>
    <col width="12" customWidth="1" min="5" max="5"/>
  </cols>
  <sheetData>
    <row r="1">
      <c r="A1" s="18" t="inlineStr">
        <is>
          <t>Demo-Datentabelle (Basis der Live-Beispiele)</t>
        </is>
      </c>
    </row>
    <row r="2">
      <c r="A2" s="19" t="inlineStr">
        <is>
          <t>Name</t>
        </is>
      </c>
      <c r="B2" s="19" t="inlineStr">
        <is>
          <t>Abteilung</t>
        </is>
      </c>
      <c r="C2" s="19" t="inlineStr">
        <is>
          <t>Umsatz</t>
        </is>
      </c>
      <c r="D2" s="19" t="inlineStr">
        <is>
          <t>Region</t>
        </is>
      </c>
      <c r="E2" s="19" t="inlineStr">
        <is>
          <t>Bonus</t>
        </is>
      </c>
    </row>
    <row r="3">
      <c r="A3" s="20" t="inlineStr">
        <is>
          <t>Anna Berg</t>
        </is>
      </c>
      <c r="B3" s="20" t="inlineStr">
        <is>
          <t>Vertrieb</t>
        </is>
      </c>
      <c r="C3" s="21" t="n">
        <v>5200</v>
      </c>
      <c r="D3" s="20" t="inlineStr">
        <is>
          <t>Süd</t>
        </is>
      </c>
      <c r="E3" s="21" t="n">
        <v>520</v>
      </c>
    </row>
    <row r="4">
      <c r="A4" s="22" t="inlineStr">
        <is>
          <t>Bernd Klar</t>
        </is>
      </c>
      <c r="B4" s="22" t="inlineStr">
        <is>
          <t>Marketing</t>
        </is>
      </c>
      <c r="C4" s="23" t="n">
        <v>3100</v>
      </c>
      <c r="D4" s="22" t="inlineStr">
        <is>
          <t>Nord</t>
        </is>
      </c>
      <c r="E4" s="23" t="n">
        <v>210</v>
      </c>
    </row>
    <row r="5">
      <c r="A5" s="20" t="inlineStr">
        <is>
          <t>Carla Wolf</t>
        </is>
      </c>
      <c r="B5" s="20" t="inlineStr">
        <is>
          <t>Vertrieb</t>
        </is>
      </c>
      <c r="C5" s="21" t="n">
        <v>4800</v>
      </c>
      <c r="D5" s="20" t="inlineStr">
        <is>
          <t>Süd</t>
        </is>
      </c>
      <c r="E5" s="21" t="n">
        <v>480</v>
      </c>
    </row>
    <row r="6">
      <c r="A6" s="22" t="inlineStr">
        <is>
          <t>David Roth</t>
        </is>
      </c>
      <c r="B6" s="22" t="inlineStr">
        <is>
          <t>IT</t>
        </is>
      </c>
      <c r="C6" s="23" t="n">
        <v>6100</v>
      </c>
      <c r="D6" s="22" t="inlineStr">
        <is>
          <t>West</t>
        </is>
      </c>
      <c r="E6" s="23" t="n">
        <v>610</v>
      </c>
    </row>
    <row r="7">
      <c r="A7" s="20" t="inlineStr">
        <is>
          <t>Eva Sommer</t>
        </is>
      </c>
      <c r="B7" s="20" t="inlineStr">
        <is>
          <t>Marketing</t>
        </is>
      </c>
      <c r="C7" s="21" t="n">
        <v>2900</v>
      </c>
      <c r="D7" s="20" t="inlineStr">
        <is>
          <t>Ost</t>
        </is>
      </c>
      <c r="E7" s="21" t="n">
        <v>150</v>
      </c>
    </row>
    <row r="8">
      <c r="A8" s="22" t="inlineStr">
        <is>
          <t>Frank Adler</t>
        </is>
      </c>
      <c r="B8" s="22" t="inlineStr">
        <is>
          <t>IT</t>
        </is>
      </c>
      <c r="C8" s="23" t="n">
        <v>5500</v>
      </c>
      <c r="D8" s="22" t="inlineStr">
        <is>
          <t>West</t>
        </is>
      </c>
      <c r="E8" s="23" t="n">
        <v>550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2026-07-08T16:38:01Z</dcterms:created>
  <dcterms:modified xmlns:dcterms="http://purl.org/dc/terms/" xmlns:xsi="http://www.w3.org/2001/XMLSchema-instance" xsi:type="dcterms:W3CDTF">2026-07-08T16:38:01Z</dcterms:modified>
</cp:coreProperties>
</file>